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lha de Ponto" sheetId="1" state="visible" r:id="rId3"/>
    <sheet name="Instruçõ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<sst xmlns="http://schemas.openxmlformats.org/spreadsheetml/2006/main" count="49" uniqueCount="49">
  <si>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Planilha de Horas Trabalhadas</t>
  </si>
  <si>
    <t xml:space="preserve">calculadorahorastrabalhadas.com | Preencha apenas as células amarelas com texto azul</t>
  </si>
  <si>
    <t xml:space="preserve">Nome</t>
  </si>
  <si>
    <t xml:space="preserve">Maria Silva</t>
  </si>
  <si>
    <t xml:space="preserve">Primeiro dia do mês</t>
  </si>
  <si>
    <t xml:space="preserve">Jornada diária (hh:mm)</t>
  </si>
  <si>
    <t xml:space="preserve">Salário mensal em R$ (opcional)</t>
  </si>
  <si>
    <t xml:space="preserve">Valor da hora = salário dividido pelo divisor</t>
  </si>
  <si>
    <t xml:space="preserve">Divisor mensal (220 para 44h semanais)</t>
  </si>
  <si>
    <t xml:space="preserve">Valor da hora em R$ (use se não informar salário)</t>
  </si>
  <si>
    <t xml:space="preserve">Adicional da hora extra</t>
  </si>
  <si>
    <t xml:space="preserve">Valor da hora usado nos cálculos</t>
  </si>
  <si>
    <t xml:space="preserve">Data</t>
  </si>
  <si>
    <t xml:space="preserve">Dia</t>
  </si>
  <si>
    <t xml:space="preserve">Entrada</t>
  </si>
  <si>
    <t xml:space="preserve">Saída para almoço</t>
  </si>
  <si>
    <t xml:space="preserve">Volta do almoço</t>
  </si>
  <si>
    <t xml:space="preserve">Saída</t>
  </si>
  <si>
    <t xml:space="preserve">Horas trabalhadas</t>
  </si>
  <si>
    <t xml:space="preserve">Horas extras</t>
  </si>
  <si>
    <t xml:space="preserve">Horas faltantes</t>
  </si>
  <si>
    <t xml:space="preserve">Totais</t>
  </si>
  <si>
    <t xml:space="preserve">Resumo do mês</t>
  </si>
  <si>
    <t xml:space="preserve">Dias trabalhados</t>
  </si>
  <si>
    <t xml:space="preserve">Horas trabalhadas em decimal</t>
  </si>
  <si>
    <t xml:space="preserve">Horas extras em decimal</t>
  </si>
  <si>
    <t xml:space="preserve">Horas faltantes em decimal</t>
  </si>
  <si>
    <t xml:space="preserve">Saldo do banco de horas (extras menos faltantes)</t>
  </si>
  <si>
    <t xml:space="preserve">Valor das horas normais</t>
  </si>
  <si>
    <t xml:space="preserve">Valor das horas extras</t>
  </si>
  <si>
    <t xml:space="preserve">Total estimado a receber</t>
  </si>
  <si>
    <t xml:space="preserve">Exemplo: os horários de 2 a 6 de novembro de 2026 são só para mostrar o formato. Apague as células amarelas de entrada e saída antes de usar.</t>
  </si>
  <si>
    <t xml:space="preserve">O valor estimado serve para quem recebe por hora ou quer conferir o holerite. Confira sempre sua convenção coletiva.</t>
  </si>
  <si>
    <t xml:space="preserve">Como usar a planilha</t>
  </si>
  <si>
    <t xml:space="preserve">1. Na aba Folha de Ponto, preencha as células amarelas com texto azul.</t>
  </si>
  <si>
    <t xml:space="preserve">2. Informe o primeiro dia do mês, a jornada diária e o salário (ou o valor da hora).</t>
  </si>
  <si>
    <t xml:space="preserve">3. Digite os horários de entrada, saída para almoço, volta do almoço e saída, no formato hh:mm.</t>
  </si>
  <si>
    <t xml:space="preserve">4. Dias sem trabalho podem ficar em branco. Sábados e domingos aparecem em cinza.</t>
  </si>
  <si>
    <t xml:space="preserve">5. Horas trabalhadas, extras, faltantes e o resumo do mês são calculados sozinhos.</t>
  </si>
  <si>
    <t xml:space="preserve">6. Turnos que passam da meia noite funcionam. Exemplo: entrada 22:00 e saída 06:00.</t>
  </si>
  <si>
    <t xml:space="preserve">Legenda</t>
  </si>
  <si>
    <t xml:space="preserve">Célula amarela com texto azul: você preenche.</t>
  </si>
  <si>
    <t xml:space="preserve">Célula branca com texto preto: fórmula, não edite.</t>
  </si>
  <si>
    <t xml:space="preserve">Observações</t>
  </si>
  <si>
    <t xml:space="preserve">A jornada diária padrão de 8 horas e o divisor 220 seguem a jornada CLT de 44 horas semanais.</t>
  </si>
  <si>
    <t xml:space="preserve">Pela CLT (artigo 58), até 5 minutos por marcação, no limite de 10 minutos por dia, não contam como atraso nem como hora extra.</t>
  </si>
  <si>
    <t xml:space="preserve">O adicional mínimo da hora extra é de 50% (Constituição Federal, artigo 7). Sua convenção coletiva pode ser maior.</t>
  </si>
  <si>
    <t xml:space="preserve">Para usar no Google Planilhas: Arquivo, Importar, Fazer upload.</t>
  </si>
  <si>
    <t xml:space="preserve">Guias relacionados: calculadorahorastrabalhadas.com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</si>
</sst>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dd/mm/yyyy"/>
    <numFmt numFmtId="167" formatCode="hh:mm"/>
    <numFmt numFmtId="168" formatCode="&quot;R$ &quot;#,##0.00"/>
    <numFmt numFmtId="169" formatCode="0"/>
    <numFmt numFmtId="170" formatCode="0%"/>
    <numFmt numFmtId="171" formatCode="[h]:mm"/>
    <numFmt numFmtId="172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F386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7E6E6"/>
      </patternFill>
    </fill>
    <fill>
      <patternFill patternType="solid">
        <fgColor rgb="FF1F3864"/>
        <bgColor rgb="FF333333"/>
      </patternFill>
    </fill>
    <fill>
      <patternFill patternType="solid">
        <fgColor rgb="FFDDEBF7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7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7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9" min="8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E4" s="4" t="s">
        <v>3</v>
      </c>
    </row>
    <row r="5" customFormat="false" ht="15" hidden="false" customHeight="false" outlineLevel="0" collapsed="false">
      <c r="A5" s="3" t="s">
        <v>4</v>
      </c>
      <c r="E5" s="5" t="n">
        <v>46327</v>
      </c>
    </row>
    <row r="6" customFormat="false" ht="15" hidden="false" customHeight="false" outlineLevel="0" collapsed="false">
      <c r="A6" s="3" t="s">
        <v>5</v>
      </c>
      <c r="E6" s="6" t="n">
        <v>0.333333333333333</v>
      </c>
    </row>
    <row r="7" customFormat="false" ht="15" hidden="false" customHeight="false" outlineLevel="0" collapsed="false">
      <c r="A7" s="3" t="s">
        <v>6</v>
      </c>
      <c r="E7" s="7" t="n">
        <v>2200</v>
      </c>
      <c r="F7" s="2" t="s">
        <v>7</v>
      </c>
    </row>
    <row r="8" customFormat="false" ht="15" hidden="false" customHeight="false" outlineLevel="0" collapsed="false">
      <c r="A8" s="3" t="s">
        <v>8</v>
      </c>
      <c r="E8" s="8" t="n">
        <v>220</v>
      </c>
    </row>
    <row r="9" customFormat="false" ht="15" hidden="false" customHeight="false" outlineLevel="0" collapsed="false">
      <c r="A9" s="3" t="s">
        <v>9</v>
      </c>
      <c r="E9" s="7"/>
    </row>
    <row r="10" customFormat="false" ht="15" hidden="false" customHeight="false" outlineLevel="0" collapsed="false">
      <c r="A10" s="3" t="s">
        <v>10</v>
      </c>
      <c r="E10" s="9" t="n">
        <v>0.5</v>
      </c>
    </row>
    <row r="11" customFormat="false" ht="15" hidden="false" customHeight="false" outlineLevel="0" collapsed="false">
      <c r="A11" s="3" t="s">
        <v>11</v>
      </c>
      <c r="E11" s="10" t="n">
        <f aca="false">IF(AND(N(E7)&gt;0,N(E8)&gt;0),E7/E8,N(E9))</f>
        <v>10</v>
      </c>
    </row>
    <row r="13" customFormat="false" ht="31.5" hidden="false" customHeight="true" outlineLevel="0" collapsed="false">
      <c r="A13" s="11" t="s">
        <v>12</v>
      </c>
      <c r="B13" s="11" t="s">
        <v>13</v>
      </c>
      <c r="C13" s="11" t="s">
        <v>14</v>
      </c>
      <c r="D13" s="11" t="s">
        <v>15</v>
      </c>
      <c r="E13" s="11" t="s">
        <v>16</v>
      </c>
      <c r="F13" s="11" t="s">
        <v>17</v>
      </c>
      <c r="G13" s="11" t="s">
        <v>18</v>
      </c>
      <c r="H13" s="11" t="s">
        <v>19</v>
      </c>
      <c r="I13" s="11" t="s">
        <v>20</v>
      </c>
    </row>
    <row r="14" customFormat="false" ht="15" hidden="false" customHeight="false" outlineLevel="0" collapsed="false">
      <c r="A14" s="12" t="n">
        <f aca="false">IF($E$5="","",$E$5)</f>
        <v>46327</v>
      </c>
      <c r="B14" s="13" t="str">
        <f aca="false">IF(A14="","",CHOOSE(WEEKDAY(A14),"Dom","Seg","Ter","Qua","Qui","Sex","Sáb"))</f>
        <v>Dom</v>
      </c>
      <c r="C14" s="14"/>
      <c r="D14" s="14"/>
      <c r="E14" s="14"/>
      <c r="F14" s="14"/>
      <c r="G14" s="15" t="str">
        <f aca="false">IF(OR(C14="",F14=""),"",MOD(F14-C14,1)-IF(AND(D14&lt;&gt;"",E14&lt;&gt;""),MOD(E14-D14,1),0))</f>
        <v/>
      </c>
      <c r="H14" s="15" t="str">
        <f aca="false">IF(G14="","",MAX(0,G14-$E$6))</f>
        <v/>
      </c>
      <c r="I14" s="15" t="str">
        <f aca="false">IF(G14="","",MAX(0,$E$6-G14))</f>
        <v/>
      </c>
    </row>
    <row r="15" customFormat="false" ht="15" hidden="false" customHeight="false" outlineLevel="0" collapsed="false">
      <c r="A15" s="12" t="n">
        <f aca="false">IF(A14="","",IF(MONTH(A14+1)=MONTH($E$5),A14+1,""))</f>
        <v>46328</v>
      </c>
      <c r="B15" s="13" t="str">
        <f aca="false">IF(A15="","",CHOOSE(WEEKDAY(A15),"Dom","Seg","Ter","Qua","Qui","Sex","Sáb"))</f>
        <v>Seg</v>
      </c>
      <c r="C15" s="14" t="n">
        <v>0.333333333333333</v>
      </c>
      <c r="D15" s="14" t="n">
        <v>0.5</v>
      </c>
      <c r="E15" s="14" t="n">
        <v>0.541666666666667</v>
      </c>
      <c r="F15" s="14" t="n">
        <v>0.729166666666667</v>
      </c>
      <c r="G15" s="15" t="n">
        <f aca="false">IF(OR(C15="",F15=""),"",MOD(F15-C15,1)-IF(AND(D15&lt;&gt;"",E15&lt;&gt;""),MOD(E15-D15,1),0))</f>
        <v>0.354166666666667</v>
      </c>
      <c r="H15" s="15" t="n">
        <f aca="false">IF(G15="","",MAX(0,G15-$E$6))</f>
        <v>0.0208333333333333</v>
      </c>
      <c r="I15" s="15" t="n">
        <f aca="false">IF(G15="","",MAX(0,$E$6-G15))</f>
        <v>0</v>
      </c>
    </row>
    <row r="16" customFormat="false" ht="15" hidden="false" customHeight="false" outlineLevel="0" collapsed="false">
      <c r="A16" s="12" t="n">
        <f aca="false">IF(A15="","",IF(MONTH(A15+1)=MONTH($E$5),A15+1,""))</f>
        <v>46329</v>
      </c>
      <c r="B16" s="13" t="str">
        <f aca="false">IF(A16="","",CHOOSE(WEEKDAY(A16),"Dom","Seg","Ter","Qua","Qui","Sex","Sáb"))</f>
        <v>Ter</v>
      </c>
      <c r="C16" s="14" t="n">
        <v>0.340277777777778</v>
      </c>
      <c r="D16" s="14" t="n">
        <v>0.5</v>
      </c>
      <c r="E16" s="14" t="n">
        <v>0.541666666666667</v>
      </c>
      <c r="F16" s="14" t="n">
        <v>0.708333333333333</v>
      </c>
      <c r="G16" s="15" t="n">
        <f aca="false">IF(OR(C16="",F16=""),"",MOD(F16-C16,1)-IF(AND(D16&lt;&gt;"",E16&lt;&gt;""),MOD(E16-D16,1),0))</f>
        <v>0.326388888888889</v>
      </c>
      <c r="H16" s="15" t="n">
        <f aca="false">IF(G16="","",MAX(0,G16-$E$6))</f>
        <v>0</v>
      </c>
      <c r="I16" s="15" t="n">
        <f aca="false">IF(G16="","",MAX(0,$E$6-G16))</f>
        <v>0.00694444444444444</v>
      </c>
    </row>
    <row r="17" customFormat="false" ht="15" hidden="false" customHeight="false" outlineLevel="0" collapsed="false">
      <c r="A17" s="12" t="n">
        <f aca="false">IF(A16="","",IF(MONTH(A16+1)=MONTH($E$5),A16+1,""))</f>
        <v>46330</v>
      </c>
      <c r="B17" s="13" t="str">
        <f aca="false">IF(A17="","",CHOOSE(WEEKDAY(A17),"Dom","Seg","Ter","Qua","Qui","Sex","Sáb"))</f>
        <v>Qua</v>
      </c>
      <c r="C17" s="14" t="n">
        <v>0.329861111111111</v>
      </c>
      <c r="D17" s="14" t="n">
        <v>0.503472222222222</v>
      </c>
      <c r="E17" s="14" t="n">
        <v>0.545138888888889</v>
      </c>
      <c r="F17" s="14" t="n">
        <v>0.71875</v>
      </c>
      <c r="G17" s="15" t="n">
        <f aca="false">IF(OR(C17="",F17=""),"",MOD(F17-C17,1)-IF(AND(D17&lt;&gt;"",E17&lt;&gt;""),MOD(E17-D17,1),0))</f>
        <v>0.347222222222222</v>
      </c>
      <c r="H17" s="15" t="n">
        <f aca="false">IF(G17="","",MAX(0,G17-$E$6))</f>
        <v>0.0138888888888889</v>
      </c>
      <c r="I17" s="15" t="n">
        <f aca="false">IF(G17="","",MAX(0,$E$6-G17))</f>
        <v>0</v>
      </c>
    </row>
    <row r="18" customFormat="false" ht="15" hidden="false" customHeight="false" outlineLevel="0" collapsed="false">
      <c r="A18" s="12" t="n">
        <f aca="false">IF(A17="","",IF(MONTH(A17+1)=MONTH($E$5),A17+1,""))</f>
        <v>46331</v>
      </c>
      <c r="B18" s="13" t="str">
        <f aca="false">IF(A18="","",CHOOSE(WEEKDAY(A18),"Dom","Seg","Ter","Qua","Qui","Sex","Sáb"))</f>
        <v>Qui</v>
      </c>
      <c r="C18" s="14" t="n">
        <v>0.333333333333333</v>
      </c>
      <c r="D18" s="14" t="n">
        <v>0.5</v>
      </c>
      <c r="E18" s="14" t="n">
        <v>0.541666666666667</v>
      </c>
      <c r="F18" s="14" t="n">
        <v>0.6875</v>
      </c>
      <c r="G18" s="15" t="n">
        <f aca="false">IF(OR(C18="",F18=""),"",MOD(F18-C18,1)-IF(AND(D18&lt;&gt;"",E18&lt;&gt;""),MOD(E18-D18,1),0))</f>
        <v>0.3125</v>
      </c>
      <c r="H18" s="15" t="n">
        <f aca="false">IF(G18="","",MAX(0,G18-$E$6))</f>
        <v>0</v>
      </c>
      <c r="I18" s="15" t="n">
        <f aca="false">IF(G18="","",MAX(0,$E$6-G18))</f>
        <v>0.0208333333333333</v>
      </c>
    </row>
    <row r="19" customFormat="false" ht="15" hidden="false" customHeight="false" outlineLevel="0" collapsed="false">
      <c r="A19" s="12" t="n">
        <f aca="false">IF(A18="","",IF(MONTH(A18+1)=MONTH($E$5),A18+1,""))</f>
        <v>46332</v>
      </c>
      <c r="B19" s="13" t="str">
        <f aca="false">IF(A19="","",CHOOSE(WEEKDAY(A19),"Dom","Seg","Ter","Qua","Qui","Sex","Sáb"))</f>
        <v>Sex</v>
      </c>
      <c r="C19" s="14" t="n">
        <v>0.333333333333333</v>
      </c>
      <c r="D19" s="14" t="n">
        <v>0.5</v>
      </c>
      <c r="E19" s="14" t="n">
        <v>0.541666666666667</v>
      </c>
      <c r="F19" s="14" t="n">
        <v>0.75</v>
      </c>
      <c r="G19" s="15" t="n">
        <f aca="false">IF(OR(C19="",F19=""),"",MOD(F19-C19,1)-IF(AND(D19&lt;&gt;"",E19&lt;&gt;""),MOD(E19-D19,1),0))</f>
        <v>0.375</v>
      </c>
      <c r="H19" s="15" t="n">
        <f aca="false">IF(G19="","",MAX(0,G19-$E$6))</f>
        <v>0.0416666666666667</v>
      </c>
      <c r="I19" s="15" t="n">
        <f aca="false">IF(G19="","",MAX(0,$E$6-G19))</f>
        <v>0</v>
      </c>
    </row>
    <row r="20" customFormat="false" ht="15" hidden="false" customHeight="false" outlineLevel="0" collapsed="false">
      <c r="A20" s="12" t="n">
        <f aca="false">IF(A19="","",IF(MONTH(A19+1)=MONTH($E$5),A19+1,""))</f>
        <v>46333</v>
      </c>
      <c r="B20" s="13" t="str">
        <f aca="false">IF(A20="","",CHOOSE(WEEKDAY(A20),"Dom","Seg","Ter","Qua","Qui","Sex","Sáb"))</f>
        <v>Sáb</v>
      </c>
      <c r="C20" s="14"/>
      <c r="D20" s="14"/>
      <c r="E20" s="14"/>
      <c r="F20" s="14"/>
      <c r="G20" s="15" t="str">
        <f aca="false">IF(OR(C20="",F20=""),"",MOD(F20-C20,1)-IF(AND(D20&lt;&gt;"",E20&lt;&gt;""),MOD(E20-D20,1),0))</f>
        <v/>
      </c>
      <c r="H20" s="15" t="str">
        <f aca="false">IF(G20="","",MAX(0,G20-$E$6))</f>
        <v/>
      </c>
      <c r="I20" s="15" t="str">
        <f aca="false">IF(G20="","",MAX(0,$E$6-G20))</f>
        <v/>
      </c>
    </row>
    <row r="21" customFormat="false" ht="15" hidden="false" customHeight="false" outlineLevel="0" collapsed="false">
      <c r="A21" s="12" t="n">
        <f aca="false">IF(A20="","",IF(MONTH(A20+1)=MONTH($E$5),A20+1,""))</f>
        <v>46334</v>
      </c>
      <c r="B21" s="13" t="str">
        <f aca="false">IF(A21="","",CHOOSE(WEEKDAY(A21),"Dom","Seg","Ter","Qua","Qui","Sex","Sáb"))</f>
        <v>Dom</v>
      </c>
      <c r="C21" s="14"/>
      <c r="D21" s="14"/>
      <c r="E21" s="14"/>
      <c r="F21" s="14"/>
      <c r="G21" s="15" t="str">
        <f aca="false">IF(OR(C21="",F21=""),"",MOD(F21-C21,1)-IF(AND(D21&lt;&gt;"",E21&lt;&gt;""),MOD(E21-D21,1),0))</f>
        <v/>
      </c>
      <c r="H21" s="15" t="str">
        <f aca="false">IF(G21="","",MAX(0,G21-$E$6))</f>
        <v/>
      </c>
      <c r="I21" s="15" t="str">
        <f aca="false">IF(G21="","",MAX(0,$E$6-G21))</f>
        <v/>
      </c>
    </row>
    <row r="22" customFormat="false" ht="15" hidden="false" customHeight="false" outlineLevel="0" collapsed="false">
      <c r="A22" s="12" t="n">
        <f aca="false">IF(A21="","",IF(MONTH(A21+1)=MONTH($E$5),A21+1,""))</f>
        <v>46335</v>
      </c>
      <c r="B22" s="13" t="str">
        <f aca="false">IF(A22="","",CHOOSE(WEEKDAY(A22),"Dom","Seg","Ter","Qua","Qui","Sex","Sáb"))</f>
        <v>Seg</v>
      </c>
      <c r="C22" s="14"/>
      <c r="D22" s="14"/>
      <c r="E22" s="14"/>
      <c r="F22" s="14"/>
      <c r="G22" s="15" t="str">
        <f aca="false">IF(OR(C22="",F22=""),"",MOD(F22-C22,1)-IF(AND(D22&lt;&gt;"",E22&lt;&gt;""),MOD(E22-D22,1),0))</f>
        <v/>
      </c>
      <c r="H22" s="15" t="str">
        <f aca="false">IF(G22="","",MAX(0,G22-$E$6))</f>
        <v/>
      </c>
      <c r="I22" s="15" t="str">
        <f aca="false">IF(G22="","",MAX(0,$E$6-G22))</f>
        <v/>
      </c>
    </row>
    <row r="23" customFormat="false" ht="15" hidden="false" customHeight="false" outlineLevel="0" collapsed="false">
      <c r="A23" s="12" t="n">
        <f aca="false">IF(A22="","",IF(MONTH(A22+1)=MONTH($E$5),A22+1,""))</f>
        <v>46336</v>
      </c>
      <c r="B23" s="13" t="str">
        <f aca="false">IF(A23="","",CHOOSE(WEEKDAY(A23),"Dom","Seg","Ter","Qua","Qui","Sex","Sáb"))</f>
        <v>Ter</v>
      </c>
      <c r="C23" s="14"/>
      <c r="D23" s="14"/>
      <c r="E23" s="14"/>
      <c r="F23" s="14"/>
      <c r="G23" s="15" t="str">
        <f aca="false">IF(OR(C23="",F23=""),"",MOD(F23-C23,1)-IF(AND(D23&lt;&gt;"",E23&lt;&gt;""),MOD(E23-D23,1),0))</f>
        <v/>
      </c>
      <c r="H23" s="15" t="str">
        <f aca="false">IF(G23="","",MAX(0,G23-$E$6))</f>
        <v/>
      </c>
      <c r="I23" s="15" t="str">
        <f aca="false">IF(G23="","",MAX(0,$E$6-G23))</f>
        <v/>
      </c>
    </row>
    <row r="24" customFormat="false" ht="15" hidden="false" customHeight="false" outlineLevel="0" collapsed="false">
      <c r="A24" s="12" t="n">
        <f aca="false">IF(A23="","",IF(MONTH(A23+1)=MONTH($E$5),A23+1,""))</f>
        <v>46337</v>
      </c>
      <c r="B24" s="13" t="str">
        <f aca="false">IF(A24="","",CHOOSE(WEEKDAY(A24),"Dom","Seg","Ter","Qua","Qui","Sex","Sáb"))</f>
        <v>Qua</v>
      </c>
      <c r="C24" s="14"/>
      <c r="D24" s="14"/>
      <c r="E24" s="14"/>
      <c r="F24" s="14"/>
      <c r="G24" s="15" t="str">
        <f aca="false">IF(OR(C24="",F24=""),"",MOD(F24-C24,1)-IF(AND(D24&lt;&gt;"",E24&lt;&gt;""),MOD(E24-D24,1),0))</f>
        <v/>
      </c>
      <c r="H24" s="15" t="str">
        <f aca="false">IF(G24="","",MAX(0,G24-$E$6))</f>
        <v/>
      </c>
      <c r="I24" s="15" t="str">
        <f aca="false">IF(G24="","",MAX(0,$E$6-G24))</f>
        <v/>
      </c>
    </row>
    <row r="25" customFormat="false" ht="15" hidden="false" customHeight="false" outlineLevel="0" collapsed="false">
      <c r="A25" s="12" t="n">
        <f aca="false">IF(A24="","",IF(MONTH(A24+1)=MONTH($E$5),A24+1,""))</f>
        <v>46338</v>
      </c>
      <c r="B25" s="13" t="str">
        <f aca="false">IF(A25="","",CHOOSE(WEEKDAY(A25),"Dom","Seg","Ter","Qua","Qui","Sex","Sáb"))</f>
        <v>Qui</v>
      </c>
      <c r="C25" s="14"/>
      <c r="D25" s="14"/>
      <c r="E25" s="14"/>
      <c r="F25" s="14"/>
      <c r="G25" s="15" t="str">
        <f aca="false">IF(OR(C25="",F25=""),"",MOD(F25-C25,1)-IF(AND(D25&lt;&gt;"",E25&lt;&gt;""),MOD(E25-D25,1),0))</f>
        <v/>
      </c>
      <c r="H25" s="15" t="str">
        <f aca="false">IF(G25="","",MAX(0,G25-$E$6))</f>
        <v/>
      </c>
      <c r="I25" s="15" t="str">
        <f aca="false">IF(G25="","",MAX(0,$E$6-G25))</f>
        <v/>
      </c>
    </row>
    <row r="26" customFormat="false" ht="15" hidden="false" customHeight="false" outlineLevel="0" collapsed="false">
      <c r="A26" s="12" t="n">
        <f aca="false">IF(A25="","",IF(MONTH(A25+1)=MONTH($E$5),A25+1,""))</f>
        <v>46339</v>
      </c>
      <c r="B26" s="13" t="str">
        <f aca="false">IF(A26="","",CHOOSE(WEEKDAY(A26),"Dom","Seg","Ter","Qua","Qui","Sex","Sáb"))</f>
        <v>Sex</v>
      </c>
      <c r="C26" s="14"/>
      <c r="D26" s="14"/>
      <c r="E26" s="14"/>
      <c r="F26" s="14"/>
      <c r="G26" s="15" t="str">
        <f aca="false">IF(OR(C26="",F26=""),"",MOD(F26-C26,1)-IF(AND(D26&lt;&gt;"",E26&lt;&gt;""),MOD(E26-D26,1),0))</f>
        <v/>
      </c>
      <c r="H26" s="15" t="str">
        <f aca="false">IF(G26="","",MAX(0,G26-$E$6))</f>
        <v/>
      </c>
      <c r="I26" s="15" t="str">
        <f aca="false">IF(G26="","",MAX(0,$E$6-G26))</f>
        <v/>
      </c>
    </row>
    <row r="27" customFormat="false" ht="15" hidden="false" customHeight="false" outlineLevel="0" collapsed="false">
      <c r="A27" s="12" t="n">
        <f aca="false">IF(A26="","",IF(MONTH(A26+1)=MONTH($E$5),A26+1,""))</f>
        <v>46340</v>
      </c>
      <c r="B27" s="13" t="str">
        <f aca="false">IF(A27="","",CHOOSE(WEEKDAY(A27),"Dom","Seg","Ter","Qua","Qui","Sex","Sáb"))</f>
        <v>Sáb</v>
      </c>
      <c r="C27" s="14"/>
      <c r="D27" s="14"/>
      <c r="E27" s="14"/>
      <c r="F27" s="14"/>
      <c r="G27" s="15" t="str">
        <f aca="false">IF(OR(C27="",F27=""),"",MOD(F27-C27,1)-IF(AND(D27&lt;&gt;"",E27&lt;&gt;""),MOD(E27-D27,1),0))</f>
        <v/>
      </c>
      <c r="H27" s="15" t="str">
        <f aca="false">IF(G27="","",MAX(0,G27-$E$6))</f>
        <v/>
      </c>
      <c r="I27" s="15" t="str">
        <f aca="false">IF(G27="","",MAX(0,$E$6-G27))</f>
        <v/>
      </c>
    </row>
    <row r="28" customFormat="false" ht="15" hidden="false" customHeight="false" outlineLevel="0" collapsed="false">
      <c r="A28" s="12" t="n">
        <f aca="false">IF(A27="","",IF(MONTH(A27+1)=MONTH($E$5),A27+1,""))</f>
        <v>46341</v>
      </c>
      <c r="B28" s="13" t="str">
        <f aca="false">IF(A28="","",CHOOSE(WEEKDAY(A28),"Dom","Seg","Ter","Qua","Qui","Sex","Sáb"))</f>
        <v>Dom</v>
      </c>
      <c r="C28" s="14"/>
      <c r="D28" s="14"/>
      <c r="E28" s="14"/>
      <c r="F28" s="14"/>
      <c r="G28" s="15" t="str">
        <f aca="false">IF(OR(C28="",F28=""),"",MOD(F28-C28,1)-IF(AND(D28&lt;&gt;"",E28&lt;&gt;""),MOD(E28-D28,1),0))</f>
        <v/>
      </c>
      <c r="H28" s="15" t="str">
        <f aca="false">IF(G28="","",MAX(0,G28-$E$6))</f>
        <v/>
      </c>
      <c r="I28" s="15" t="str">
        <f aca="false">IF(G28="","",MAX(0,$E$6-G28))</f>
        <v/>
      </c>
    </row>
    <row r="29" customFormat="false" ht="15" hidden="false" customHeight="false" outlineLevel="0" collapsed="false">
      <c r="A29" s="12" t="n">
        <f aca="false">IF(A28="","",IF(MONTH(A28+1)=MONTH($E$5),A28+1,""))</f>
        <v>46342</v>
      </c>
      <c r="B29" s="13" t="str">
        <f aca="false">IF(A29="","",CHOOSE(WEEKDAY(A29),"Dom","Seg","Ter","Qua","Qui","Sex","Sáb"))</f>
        <v>Seg</v>
      </c>
      <c r="C29" s="14"/>
      <c r="D29" s="14"/>
      <c r="E29" s="14"/>
      <c r="F29" s="14"/>
      <c r="G29" s="15" t="str">
        <f aca="false">IF(OR(C29="",F29=""),"",MOD(F29-C29,1)-IF(AND(D29&lt;&gt;"",E29&lt;&gt;""),MOD(E29-D29,1),0))</f>
        <v/>
      </c>
      <c r="H29" s="15" t="str">
        <f aca="false">IF(G29="","",MAX(0,G29-$E$6))</f>
        <v/>
      </c>
      <c r="I29" s="15" t="str">
        <f aca="false">IF(G29="","",MAX(0,$E$6-G29))</f>
        <v/>
      </c>
    </row>
    <row r="30" customFormat="false" ht="15" hidden="false" customHeight="false" outlineLevel="0" collapsed="false">
      <c r="A30" s="12" t="n">
        <f aca="false">IF(A29="","",IF(MONTH(A29+1)=MONTH($E$5),A29+1,""))</f>
        <v>46343</v>
      </c>
      <c r="B30" s="13" t="str">
        <f aca="false">IF(A30="","",CHOOSE(WEEKDAY(A30),"Dom","Seg","Ter","Qua","Qui","Sex","Sáb"))</f>
        <v>Ter</v>
      </c>
      <c r="C30" s="14"/>
      <c r="D30" s="14"/>
      <c r="E30" s="14"/>
      <c r="F30" s="14"/>
      <c r="G30" s="15" t="str">
        <f aca="false">IF(OR(C30="",F30=""),"",MOD(F30-C30,1)-IF(AND(D30&lt;&gt;"",E30&lt;&gt;""),MOD(E30-D30,1),0))</f>
        <v/>
      </c>
      <c r="H30" s="15" t="str">
        <f aca="false">IF(G30="","",MAX(0,G30-$E$6))</f>
        <v/>
      </c>
      <c r="I30" s="15" t="str">
        <f aca="false">IF(G30="","",MAX(0,$E$6-G30))</f>
        <v/>
      </c>
    </row>
    <row r="31" customFormat="false" ht="15" hidden="false" customHeight="false" outlineLevel="0" collapsed="false">
      <c r="A31" s="12" t="n">
        <f aca="false">IF(A30="","",IF(MONTH(A30+1)=MONTH($E$5),A30+1,""))</f>
        <v>46344</v>
      </c>
      <c r="B31" s="13" t="str">
        <f aca="false">IF(A31="","",CHOOSE(WEEKDAY(A31),"Dom","Seg","Ter","Qua","Qui","Sex","Sáb"))</f>
        <v>Qua</v>
      </c>
      <c r="C31" s="14"/>
      <c r="D31" s="14"/>
      <c r="E31" s="14"/>
      <c r="F31" s="14"/>
      <c r="G31" s="15" t="str">
        <f aca="false">IF(OR(C31="",F31=""),"",MOD(F31-C31,1)-IF(AND(D31&lt;&gt;"",E31&lt;&gt;""),MOD(E31-D31,1),0))</f>
        <v/>
      </c>
      <c r="H31" s="15" t="str">
        <f aca="false">IF(G31="","",MAX(0,G31-$E$6))</f>
        <v/>
      </c>
      <c r="I31" s="15" t="str">
        <f aca="false">IF(G31="","",MAX(0,$E$6-G31))</f>
        <v/>
      </c>
    </row>
    <row r="32" customFormat="false" ht="15" hidden="false" customHeight="false" outlineLevel="0" collapsed="false">
      <c r="A32" s="12" t="n">
        <f aca="false">IF(A31="","",IF(MONTH(A31+1)=MONTH($E$5),A31+1,""))</f>
        <v>46345</v>
      </c>
      <c r="B32" s="13" t="str">
        <f aca="false">IF(A32="","",CHOOSE(WEEKDAY(A32),"Dom","Seg","Ter","Qua","Qui","Sex","Sáb"))</f>
        <v>Qui</v>
      </c>
      <c r="C32" s="14"/>
      <c r="D32" s="14"/>
      <c r="E32" s="14"/>
      <c r="F32" s="14"/>
      <c r="G32" s="15" t="str">
        <f aca="false">IF(OR(C32="",F32=""),"",MOD(F32-C32,1)-IF(AND(D32&lt;&gt;"",E32&lt;&gt;""),MOD(E32-D32,1),0))</f>
        <v/>
      </c>
      <c r="H32" s="15" t="str">
        <f aca="false">IF(G32="","",MAX(0,G32-$E$6))</f>
        <v/>
      </c>
      <c r="I32" s="15" t="str">
        <f aca="false">IF(G32="","",MAX(0,$E$6-G32))</f>
        <v/>
      </c>
    </row>
    <row r="33" customFormat="false" ht="15" hidden="false" customHeight="false" outlineLevel="0" collapsed="false">
      <c r="A33" s="12" t="n">
        <f aca="false">IF(A32="","",IF(MONTH(A32+1)=MONTH($E$5),A32+1,""))</f>
        <v>46346</v>
      </c>
      <c r="B33" s="13" t="str">
        <f aca="false">IF(A33="","",CHOOSE(WEEKDAY(A33),"Dom","Seg","Ter","Qua","Qui","Sex","Sáb"))</f>
        <v>Sex</v>
      </c>
      <c r="C33" s="14"/>
      <c r="D33" s="14"/>
      <c r="E33" s="14"/>
      <c r="F33" s="14"/>
      <c r="G33" s="15" t="str">
        <f aca="false">IF(OR(C33="",F33=""),"",MOD(F33-C33,1)-IF(AND(D33&lt;&gt;"",E33&lt;&gt;""),MOD(E33-D33,1),0))</f>
        <v/>
      </c>
      <c r="H33" s="15" t="str">
        <f aca="false">IF(G33="","",MAX(0,G33-$E$6))</f>
        <v/>
      </c>
      <c r="I33" s="15" t="str">
        <f aca="false">IF(G33="","",MAX(0,$E$6-G33))</f>
        <v/>
      </c>
    </row>
    <row r="34" customFormat="false" ht="15" hidden="false" customHeight="false" outlineLevel="0" collapsed="false">
      <c r="A34" s="12" t="n">
        <f aca="false">IF(A33="","",IF(MONTH(A33+1)=MONTH($E$5),A33+1,""))</f>
        <v>46347</v>
      </c>
      <c r="B34" s="13" t="str">
        <f aca="false">IF(A34="","",CHOOSE(WEEKDAY(A34),"Dom","Seg","Ter","Qua","Qui","Sex","Sáb"))</f>
        <v>Sáb</v>
      </c>
      <c r="C34" s="14"/>
      <c r="D34" s="14"/>
      <c r="E34" s="14"/>
      <c r="F34" s="14"/>
      <c r="G34" s="15" t="str">
        <f aca="false">IF(OR(C34="",F34=""),"",MOD(F34-C34,1)-IF(AND(D34&lt;&gt;"",E34&lt;&gt;""),MOD(E34-D34,1),0))</f>
        <v/>
      </c>
      <c r="H34" s="15" t="str">
        <f aca="false">IF(G34="","",MAX(0,G34-$E$6))</f>
        <v/>
      </c>
      <c r="I34" s="15" t="str">
        <f aca="false">IF(G34="","",MAX(0,$E$6-G34))</f>
        <v/>
      </c>
    </row>
    <row r="35" customFormat="false" ht="15" hidden="false" customHeight="false" outlineLevel="0" collapsed="false">
      <c r="A35" s="12" t="n">
        <f aca="false">IF(A34="","",IF(MONTH(A34+1)=MONTH($E$5),A34+1,""))</f>
        <v>46348</v>
      </c>
      <c r="B35" s="13" t="str">
        <f aca="false">IF(A35="","",CHOOSE(WEEKDAY(A35),"Dom","Seg","Ter","Qua","Qui","Sex","Sáb"))</f>
        <v>Dom</v>
      </c>
      <c r="C35" s="14"/>
      <c r="D35" s="14"/>
      <c r="E35" s="14"/>
      <c r="F35" s="14"/>
      <c r="G35" s="15" t="str">
        <f aca="false">IF(OR(C35="",F35=""),"",MOD(F35-C35,1)-IF(AND(D35&lt;&gt;"",E35&lt;&gt;""),MOD(E35-D35,1),0))</f>
        <v/>
      </c>
      <c r="H35" s="15" t="str">
        <f aca="false">IF(G35="","",MAX(0,G35-$E$6))</f>
        <v/>
      </c>
      <c r="I35" s="15" t="str">
        <f aca="false">IF(G35="","",MAX(0,$E$6-G35))</f>
        <v/>
      </c>
    </row>
    <row r="36" customFormat="false" ht="15" hidden="false" customHeight="false" outlineLevel="0" collapsed="false">
      <c r="A36" s="12" t="n">
        <f aca="false">IF(A35="","",IF(MONTH(A35+1)=MONTH($E$5),A35+1,""))</f>
        <v>46349</v>
      </c>
      <c r="B36" s="13" t="str">
        <f aca="false">IF(A36="","",CHOOSE(WEEKDAY(A36),"Dom","Seg","Ter","Qua","Qui","Sex","Sáb"))</f>
        <v>Seg</v>
      </c>
      <c r="C36" s="14"/>
      <c r="D36" s="14"/>
      <c r="E36" s="14"/>
      <c r="F36" s="14"/>
      <c r="G36" s="15" t="str">
        <f aca="false">IF(OR(C36="",F36=""),"",MOD(F36-C36,1)-IF(AND(D36&lt;&gt;"",E36&lt;&gt;""),MOD(E36-D36,1),0))</f>
        <v/>
      </c>
      <c r="H36" s="15" t="str">
        <f aca="false">IF(G36="","",MAX(0,G36-$E$6))</f>
        <v/>
      </c>
      <c r="I36" s="15" t="str">
        <f aca="false">IF(G36="","",MAX(0,$E$6-G36))</f>
        <v/>
      </c>
    </row>
    <row r="37" customFormat="false" ht="15" hidden="false" customHeight="false" outlineLevel="0" collapsed="false">
      <c r="A37" s="12" t="n">
        <f aca="false">IF(A36="","",IF(MONTH(A36+1)=MONTH($E$5),A36+1,""))</f>
        <v>46350</v>
      </c>
      <c r="B37" s="13" t="str">
        <f aca="false">IF(A37="","",CHOOSE(WEEKDAY(A37),"Dom","Seg","Ter","Qua","Qui","Sex","Sáb"))</f>
        <v>Ter</v>
      </c>
      <c r="C37" s="14"/>
      <c r="D37" s="14"/>
      <c r="E37" s="14"/>
      <c r="F37" s="14"/>
      <c r="G37" s="15" t="str">
        <f aca="false">IF(OR(C37="",F37=""),"",MOD(F37-C37,1)-IF(AND(D37&lt;&gt;"",E37&lt;&gt;""),MOD(E37-D37,1),0))</f>
        <v/>
      </c>
      <c r="H37" s="15" t="str">
        <f aca="false">IF(G37="","",MAX(0,G37-$E$6))</f>
        <v/>
      </c>
      <c r="I37" s="15" t="str">
        <f aca="false">IF(G37="","",MAX(0,$E$6-G37))</f>
        <v/>
      </c>
    </row>
    <row r="38" customFormat="false" ht="15" hidden="false" customHeight="false" outlineLevel="0" collapsed="false">
      <c r="A38" s="12" t="n">
        <f aca="false">IF(A37="","",IF(MONTH(A37+1)=MONTH($E$5),A37+1,""))</f>
        <v>46351</v>
      </c>
      <c r="B38" s="13" t="str">
        <f aca="false">IF(A38="","",CHOOSE(WEEKDAY(A38),"Dom","Seg","Ter","Qua","Qui","Sex","Sáb"))</f>
        <v>Qua</v>
      </c>
      <c r="C38" s="14"/>
      <c r="D38" s="14"/>
      <c r="E38" s="14"/>
      <c r="F38" s="14"/>
      <c r="G38" s="15" t="str">
        <f aca="false">IF(OR(C38="",F38=""),"",MOD(F38-C38,1)-IF(AND(D38&lt;&gt;"",E38&lt;&gt;""),MOD(E38-D38,1),0))</f>
        <v/>
      </c>
      <c r="H38" s="15" t="str">
        <f aca="false">IF(G38="","",MAX(0,G38-$E$6))</f>
        <v/>
      </c>
      <c r="I38" s="15" t="str">
        <f aca="false">IF(G38="","",MAX(0,$E$6-G38))</f>
        <v/>
      </c>
    </row>
    <row r="39" customFormat="false" ht="15" hidden="false" customHeight="false" outlineLevel="0" collapsed="false">
      <c r="A39" s="12" t="n">
        <f aca="false">IF(A38="","",IF(MONTH(A38+1)=MONTH($E$5),A38+1,""))</f>
        <v>46352</v>
      </c>
      <c r="B39" s="13" t="str">
        <f aca="false">IF(A39="","",CHOOSE(WEEKDAY(A39),"Dom","Seg","Ter","Qua","Qui","Sex","Sáb"))</f>
        <v>Qui</v>
      </c>
      <c r="C39" s="14"/>
      <c r="D39" s="14"/>
      <c r="E39" s="14"/>
      <c r="F39" s="14"/>
      <c r="G39" s="15" t="str">
        <f aca="false">IF(OR(C39="",F39=""),"",MOD(F39-C39,1)-IF(AND(D39&lt;&gt;"",E39&lt;&gt;""),MOD(E39-D39,1),0))</f>
        <v/>
      </c>
      <c r="H39" s="15" t="str">
        <f aca="false">IF(G39="","",MAX(0,G39-$E$6))</f>
        <v/>
      </c>
      <c r="I39" s="15" t="str">
        <f aca="false">IF(G39="","",MAX(0,$E$6-G39))</f>
        <v/>
      </c>
    </row>
    <row r="40" customFormat="false" ht="15" hidden="false" customHeight="false" outlineLevel="0" collapsed="false">
      <c r="A40" s="12" t="n">
        <f aca="false">IF(A39="","",IF(MONTH(A39+1)=MONTH($E$5),A39+1,""))</f>
        <v>46353</v>
      </c>
      <c r="B40" s="13" t="str">
        <f aca="false">IF(A40="","",CHOOSE(WEEKDAY(A40),"Dom","Seg","Ter","Qua","Qui","Sex","Sáb"))</f>
        <v>Sex</v>
      </c>
      <c r="C40" s="14"/>
      <c r="D40" s="14"/>
      <c r="E40" s="14"/>
      <c r="F40" s="14"/>
      <c r="G40" s="15" t="str">
        <f aca="false">IF(OR(C40="",F40=""),"",MOD(F40-C40,1)-IF(AND(D40&lt;&gt;"",E40&lt;&gt;""),MOD(E40-D40,1),0))</f>
        <v/>
      </c>
      <c r="H40" s="15" t="str">
        <f aca="false">IF(G40="","",MAX(0,G40-$E$6))</f>
        <v/>
      </c>
      <c r="I40" s="15" t="str">
        <f aca="false">IF(G40="","",MAX(0,$E$6-G40))</f>
        <v/>
      </c>
    </row>
    <row r="41" customFormat="false" ht="15" hidden="false" customHeight="false" outlineLevel="0" collapsed="false">
      <c r="A41" s="12" t="n">
        <f aca="false">IF(A40="","",IF(MONTH(A40+1)=MONTH($E$5),A40+1,""))</f>
        <v>46354</v>
      </c>
      <c r="B41" s="13" t="str">
        <f aca="false">IF(A41="","",CHOOSE(WEEKDAY(A41),"Dom","Seg","Ter","Qua","Qui","Sex","Sáb"))</f>
        <v>Sáb</v>
      </c>
      <c r="C41" s="14"/>
      <c r="D41" s="14"/>
      <c r="E41" s="14"/>
      <c r="F41" s="14"/>
      <c r="G41" s="15" t="str">
        <f aca="false">IF(OR(C41="",F41=""),"",MOD(F41-C41,1)-IF(AND(D41&lt;&gt;"",E41&lt;&gt;""),MOD(E41-D41,1),0))</f>
        <v/>
      </c>
      <c r="H41" s="15" t="str">
        <f aca="false">IF(G41="","",MAX(0,G41-$E$6))</f>
        <v/>
      </c>
      <c r="I41" s="15" t="str">
        <f aca="false">IF(G41="","",MAX(0,$E$6-G41))</f>
        <v/>
      </c>
    </row>
    <row r="42" customFormat="false" ht="15" hidden="false" customHeight="false" outlineLevel="0" collapsed="false">
      <c r="A42" s="12" t="n">
        <f aca="false">IF(A41="","",IF(MONTH(A41+1)=MONTH($E$5),A41+1,""))</f>
        <v>46355</v>
      </c>
      <c r="B42" s="13" t="str">
        <f aca="false">IF(A42="","",CHOOSE(WEEKDAY(A42),"Dom","Seg","Ter","Qua","Qui","Sex","Sáb"))</f>
        <v>Dom</v>
      </c>
      <c r="C42" s="14"/>
      <c r="D42" s="14"/>
      <c r="E42" s="14"/>
      <c r="F42" s="14"/>
      <c r="G42" s="15" t="str">
        <f aca="false">IF(OR(C42="",F42=""),"",MOD(F42-C42,1)-IF(AND(D42&lt;&gt;"",E42&lt;&gt;""),MOD(E42-D42,1),0))</f>
        <v/>
      </c>
      <c r="H42" s="15" t="str">
        <f aca="false">IF(G42="","",MAX(0,G42-$E$6))</f>
        <v/>
      </c>
      <c r="I42" s="15" t="str">
        <f aca="false">IF(G42="","",MAX(0,$E$6-G42))</f>
        <v/>
      </c>
    </row>
    <row r="43" customFormat="false" ht="15" hidden="false" customHeight="false" outlineLevel="0" collapsed="false">
      <c r="A43" s="12" t="n">
        <f aca="false">IF(A42="","",IF(MONTH(A42+1)=MONTH($E$5),A42+1,""))</f>
        <v>46356</v>
      </c>
      <c r="B43" s="13" t="str">
        <f aca="false">IF(A43="","",CHOOSE(WEEKDAY(A43),"Dom","Seg","Ter","Qua","Qui","Sex","Sáb"))</f>
        <v>Seg</v>
      </c>
      <c r="C43" s="14"/>
      <c r="D43" s="14"/>
      <c r="E43" s="14"/>
      <c r="F43" s="14"/>
      <c r="G43" s="15" t="str">
        <f aca="false">IF(OR(C43="",F43=""),"",MOD(F43-C43,1)-IF(AND(D43&lt;&gt;"",E43&lt;&gt;""),MOD(E43-D43,1),0))</f>
        <v/>
      </c>
      <c r="H43" s="15" t="str">
        <f aca="false">IF(G43="","",MAX(0,G43-$E$6))</f>
        <v/>
      </c>
      <c r="I43" s="15" t="str">
        <f aca="false">IF(G43="","",MAX(0,$E$6-G43))</f>
        <v/>
      </c>
    </row>
    <row r="44" customFormat="false" ht="15" hidden="false" customHeight="false" outlineLevel="0" collapsed="false">
      <c r="A44" s="12" t="str">
        <f aca="false">IF(A43="","",IF(MONTH(A43+1)=MONTH($E$5),A43+1,""))</f>
        <v/>
      </c>
      <c r="B44" s="13" t="str">
        <f aca="false">IF(A44="","",CHOOSE(WEEKDAY(A44),"Dom","Seg","Ter","Qua","Qui","Sex","Sáb"))</f>
        <v/>
      </c>
      <c r="C44" s="14"/>
      <c r="D44" s="14"/>
      <c r="E44" s="14"/>
      <c r="F44" s="14"/>
      <c r="G44" s="15" t="str">
        <f aca="false">IF(OR(C44="",F44=""),"",MOD(F44-C44,1)-IF(AND(D44&lt;&gt;"",E44&lt;&gt;""),MOD(E44-D44,1),0))</f>
        <v/>
      </c>
      <c r="H44" s="15" t="str">
        <f aca="false">IF(G44="","",MAX(0,G44-$E$6))</f>
        <v/>
      </c>
      <c r="I44" s="15" t="str">
        <f aca="false">IF(G44="","",MAX(0,$E$6-G44))</f>
        <v/>
      </c>
    </row>
    <row r="45" customFormat="false" ht="15" hidden="false" customHeight="false" outlineLevel="0" collapsed="false">
      <c r="A45" s="16" t="s">
        <v>21</v>
      </c>
      <c r="B45" s="17"/>
      <c r="C45" s="17"/>
      <c r="D45" s="17"/>
      <c r="E45" s="17"/>
      <c r="F45" s="17"/>
      <c r="G45" s="18" t="n">
        <f aca="false">SUM(G14:G44)</f>
        <v>1.71527777777778</v>
      </c>
      <c r="H45" s="18" t="n">
        <f aca="false">SUM(H14:H44)</f>
        <v>0.0763888888888889</v>
      </c>
      <c r="I45" s="18" t="n">
        <f aca="false">SUM(I14:I44)</f>
        <v>0.0277777777777778</v>
      </c>
    </row>
    <row r="46" customFormat="false" ht="15" hidden="false" customHeight="false" outlineLevel="0" collapsed="false">
      <c r="A46" s="19" t="s">
        <v>22</v>
      </c>
    </row>
    <row r="47" customFormat="false" ht="15" hidden="false" customHeight="false" outlineLevel="0" collapsed="false">
      <c r="A47" s="3" t="s">
        <v>23</v>
      </c>
      <c r="E47" s="20" t="n">
        <f aca="false">COUNT(G14:G44)</f>
        <v>5</v>
      </c>
    </row>
    <row r="48" customFormat="false" ht="15" hidden="false" customHeight="false" outlineLevel="0" collapsed="false">
      <c r="A48" s="3" t="s">
        <v>24</v>
      </c>
      <c r="E48" s="21" t="n">
        <f aca="false">G45*24</f>
        <v>41.1666666666667</v>
      </c>
    </row>
    <row r="49" customFormat="false" ht="15" hidden="false" customHeight="false" outlineLevel="0" collapsed="false">
      <c r="A49" s="3" t="s">
        <v>25</v>
      </c>
      <c r="E49" s="21" t="n">
        <f aca="false">H45*24</f>
        <v>1.83333333333333</v>
      </c>
    </row>
    <row r="50" customFormat="false" ht="15" hidden="false" customHeight="false" outlineLevel="0" collapsed="false">
      <c r="A50" s="3" t="s">
        <v>26</v>
      </c>
      <c r="E50" s="21" t="n">
        <f aca="false">I45*24</f>
        <v>0.666666666666667</v>
      </c>
    </row>
    <row r="51" customFormat="false" ht="15" hidden="false" customHeight="false" outlineLevel="0" collapsed="false">
      <c r="A51" s="3" t="s">
        <v>27</v>
      </c>
      <c r="E51" s="22" t="str">
        <f aca="false">IF(H45&gt;=I45,TEXT(H45-I45,"[h]:mm"),"-"&amp;TEXT(I45-H45,"[h]:mm"))</f>
        <v>1:10</v>
      </c>
    </row>
    <row r="52" customFormat="false" ht="15" hidden="false" customHeight="false" outlineLevel="0" collapsed="false">
      <c r="A52" s="3" t="s">
        <v>28</v>
      </c>
      <c r="E52" s="23" t="n">
        <f aca="false">(G45-H45)*24*E11</f>
        <v>393.333333333333</v>
      </c>
    </row>
    <row r="53" customFormat="false" ht="15" hidden="false" customHeight="false" outlineLevel="0" collapsed="false">
      <c r="A53" s="3" t="s">
        <v>29</v>
      </c>
      <c r="E53" s="23" t="n">
        <f aca="false">H45*24*E11*(1+E10)</f>
        <v>27.5</v>
      </c>
    </row>
    <row r="54" customFormat="false" ht="15" hidden="false" customHeight="false" outlineLevel="0" collapsed="false">
      <c r="A54" s="3" t="s">
        <v>30</v>
      </c>
      <c r="E54" s="24" t="n">
        <f aca="false">E52+E53</f>
        <v>420.833333333333</v>
      </c>
    </row>
    <row r="56" customFormat="false" ht="15" hidden="false" customHeight="false" outlineLevel="0" collapsed="false">
      <c r="A56" s="2" t="s">
        <v>31</v>
      </c>
    </row>
    <row r="57" customFormat="false" ht="15" hidden="false" customHeight="false" outlineLevel="0" collapsed="false">
      <c r="A57" s="2" t="s">
        <v>32</v>
      </c>
    </row>
  </sheetData>
  <conditionalFormatting sqref="A14:I44">
    <cfRule type="expression" priority="2" aboveAverage="0" equalAverage="0" bottom="0" percent="0" rank="0" text="" dxfId="0">
      <formula>AND($A14&lt;&gt;"",WEEKDAY($A14,2)&gt;5)</formula>
    </cfRule>
  </conditionalFormatting>
  <dataValidations count="1">
    <dataValidation allowBlank="true" error="Digite um horário no formato hh:mm, por exemplo 08:30." errorStyle="stop" errorTitle="Horário inválido" operator="between" showDropDown="false" showErrorMessage="false" showInputMessage="false" sqref="C14:F44" type="time">
      <formula1>0</formula1>
      <formula2>0.999999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33</v>
      </c>
    </row>
    <row r="2" customFormat="false" ht="15" hidden="false" customHeight="false" outlineLevel="0" collapsed="false">
      <c r="A2" s="25"/>
    </row>
    <row r="3" customFormat="false" ht="15" hidden="false" customHeight="false" outlineLevel="0" collapsed="false">
      <c r="A3" s="25" t="s">
        <v>34</v>
      </c>
    </row>
    <row r="4" customFormat="false" ht="15" hidden="false" customHeight="false" outlineLevel="0" collapsed="false">
      <c r="A4" s="25" t="s">
        <v>35</v>
      </c>
    </row>
    <row r="5" customFormat="false" ht="15" hidden="false" customHeight="false" outlineLevel="0" collapsed="false">
      <c r="A5" s="25" t="s">
        <v>36</v>
      </c>
    </row>
    <row r="6" customFormat="false" ht="15" hidden="false" customHeight="false" outlineLevel="0" collapsed="false">
      <c r="A6" s="25" t="s">
        <v>37</v>
      </c>
    </row>
    <row r="7" customFormat="false" ht="15" hidden="false" customHeight="false" outlineLevel="0" collapsed="false">
      <c r="A7" s="25" t="s">
        <v>38</v>
      </c>
    </row>
    <row r="8" customFormat="false" ht="15" hidden="false" customHeight="false" outlineLevel="0" collapsed="false">
      <c r="A8" s="25" t="s">
        <v>39</v>
      </c>
    </row>
    <row r="9" customFormat="false" ht="15" hidden="false" customHeight="false" outlineLevel="0" collapsed="false">
      <c r="A9" s="25"/>
    </row>
    <row r="10" customFormat="false" ht="15" hidden="false" customHeight="false" outlineLevel="0" collapsed="false">
      <c r="A10" s="19" t="s">
        <v>40</v>
      </c>
    </row>
    <row r="11" customFormat="false" ht="15" hidden="false" customHeight="false" outlineLevel="0" collapsed="false">
      <c r="A11" s="25" t="s">
        <v>41</v>
      </c>
    </row>
    <row r="12" customFormat="false" ht="15" hidden="false" customHeight="false" outlineLevel="0" collapsed="false">
      <c r="A12" s="25" t="s">
        <v>42</v>
      </c>
    </row>
    <row r="13" customFormat="false" ht="15" hidden="false" customHeight="false" outlineLevel="0" collapsed="false">
      <c r="A13" s="25"/>
    </row>
    <row r="14" customFormat="false" ht="15" hidden="false" customHeight="false" outlineLevel="0" collapsed="false">
      <c r="A14" s="19" t="s">
        <v>43</v>
      </c>
    </row>
    <row r="15" customFormat="false" ht="15" hidden="false" customHeight="false" outlineLevel="0" collapsed="false">
      <c r="A15" s="25" t="s">
        <v>44</v>
      </c>
    </row>
    <row r="16" customFormat="false" ht="15" hidden="false" customHeight="false" outlineLevel="0" collapsed="false">
      <c r="A16" s="25" t="s">
        <v>45</v>
      </c>
    </row>
    <row r="17" customFormat="false" ht="15" hidden="false" customHeight="false" outlineLevel="0" collapsed="false">
      <c r="A17" s="25" t="s">
        <v>46</v>
      </c>
    </row>
    <row r="18" customFormat="false" ht="15" hidden="false" customHeight="false" outlineLevel="0" collapsed="false">
      <c r="A18" s="25" t="s">
        <v>47</v>
      </c>
    </row>
    <row r="19" customFormat="false" ht="15" hidden="false" customHeight="false" outlineLevel="0" collapsed="false">
      <c r="A19" s="25"/>
    </row>
    <row r="20" customFormat="false" ht="15" hidden="false" customHeight="false" outlineLevel="0" collapsed="false">
      <c r="A20" s="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2026-10-24T19:21:28Z</dcterms:created>
  <dc:creator>openpyxl</dc:creator>
  <dc:description/>
  <dc:language>en-US</dc:language>
  <cp:lastModifiedBy/>
  <dcterms:modified xsi:type="dcterms:W3CDTF">2026-10-24T19:21:28Z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